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540AE39F-C3A6-45C8-8313-CA3E5E0B2EB5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소·돼지 통계(톤)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0" i="1" l="1"/>
  <c r="E60" i="1"/>
  <c r="D60" i="1"/>
  <c r="C60" i="1"/>
  <c r="G59" i="1"/>
  <c r="H59" i="1" s="1"/>
  <c r="G58" i="1"/>
  <c r="H58" i="1" s="1"/>
  <c r="G57" i="1"/>
  <c r="H57" i="1" s="1"/>
  <c r="G56" i="1"/>
  <c r="H56" i="1" s="1"/>
  <c r="G55" i="1"/>
  <c r="H55" i="1" s="1"/>
  <c r="G54" i="1"/>
  <c r="H54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H48" i="1" s="1"/>
  <c r="G47" i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F33" i="1"/>
  <c r="E33" i="1"/>
  <c r="E61" i="1" s="1"/>
  <c r="D33" i="1"/>
  <c r="D61" i="1" s="1"/>
  <c r="C33" i="1"/>
  <c r="C61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F61" i="1" l="1"/>
  <c r="G61" i="1" s="1"/>
  <c r="H61" i="1" s="1"/>
  <c r="G33" i="1"/>
  <c r="H33" i="1" s="1"/>
  <c r="G60" i="1"/>
  <c r="H60" i="1" s="1"/>
</calcChain>
</file>

<file path=xl/sharedStrings.xml><?xml version="1.0" encoding="utf-8"?>
<sst xmlns="http://schemas.openxmlformats.org/spreadsheetml/2006/main" count="118" uniqueCount="68">
  <si>
    <r>
      <rPr>
        <b/>
        <sz val="13"/>
        <rFont val="Noto Sans CJK SC"/>
        <family val="2"/>
      </rPr>
      <t>수입축산물 소</t>
    </r>
    <r>
      <rPr>
        <b/>
        <sz val="13"/>
        <rFont val="Malgun Gothic"/>
        <charset val="1"/>
      </rPr>
      <t>·</t>
    </r>
    <r>
      <rPr>
        <b/>
        <sz val="13"/>
        <rFont val="Noto Sans CJK SC"/>
        <family val="2"/>
      </rPr>
      <t xml:space="preserve">돼지 통계 </t>
    </r>
    <r>
      <rPr>
        <b/>
        <sz val="13"/>
        <rFont val="Malgun Gothic"/>
        <charset val="1"/>
      </rPr>
      <t>(</t>
    </r>
    <r>
      <rPr>
        <b/>
        <sz val="13"/>
        <rFont val="Noto Sans CJK SC"/>
        <family val="2"/>
      </rPr>
      <t>중량</t>
    </r>
    <r>
      <rPr>
        <b/>
        <sz val="13"/>
        <rFont val="Malgun Gothic"/>
        <charset val="1"/>
      </rPr>
      <t xml:space="preserve">: </t>
    </r>
    <r>
      <rPr>
        <b/>
        <sz val="13"/>
        <rFont val="Noto Sans CJK SC"/>
        <family val="2"/>
      </rPr>
      <t>톤</t>
    </r>
    <r>
      <rPr>
        <b/>
        <sz val="13"/>
        <rFont val="Malgun Gothic"/>
        <charset val="1"/>
      </rPr>
      <t>)</t>
    </r>
  </si>
  <si>
    <r>
      <rPr>
        <sz val="9"/>
        <color rgb="FF595959"/>
        <rFont val="Noto Sans CJK SC"/>
        <family val="2"/>
      </rPr>
      <t>출처</t>
    </r>
    <r>
      <rPr>
        <sz val="9"/>
        <color rgb="FF595959"/>
        <rFont val="Malgun Gothic"/>
        <charset val="1"/>
      </rPr>
      <t xml:space="preserve">: </t>
    </r>
    <r>
      <rPr>
        <sz val="9"/>
        <color rgb="FF595959"/>
        <rFont val="Noto Sans CJK SC"/>
        <family val="2"/>
      </rPr>
      <t>수입축산물 수출입현황</t>
    </r>
    <r>
      <rPr>
        <sz val="9"/>
        <color rgb="FF595959"/>
        <rFont val="Malgun Gothic"/>
        <charset val="1"/>
      </rPr>
      <t>(</t>
    </r>
    <r>
      <rPr>
        <sz val="9"/>
        <color rgb="FF595959"/>
        <rFont val="Noto Sans CJK SC"/>
        <family val="2"/>
      </rPr>
      <t>품목별</t>
    </r>
    <r>
      <rPr>
        <sz val="9"/>
        <color rgb="FF595959"/>
        <rFont val="Malgun Gothic"/>
        <charset val="1"/>
      </rPr>
      <t>·</t>
    </r>
    <r>
      <rPr>
        <sz val="9"/>
        <color rgb="FF595959"/>
        <rFont val="Noto Sans CJK SC"/>
        <family val="2"/>
      </rPr>
      <t>품목</t>
    </r>
    <r>
      <rPr>
        <sz val="9"/>
        <color rgb="FF595959"/>
        <rFont val="Malgun Gothic"/>
        <charset val="1"/>
      </rPr>
      <t>-</t>
    </r>
    <r>
      <rPr>
        <sz val="9"/>
        <color rgb="FF595959"/>
        <rFont val="Noto Sans CJK SC"/>
        <family val="2"/>
      </rPr>
      <t>국가별</t>
    </r>
    <r>
      <rPr>
        <sz val="9"/>
        <color rgb="FF595959"/>
        <rFont val="Malgun Gothic"/>
        <charset val="1"/>
      </rPr>
      <t>) — 2024.1~12</t>
    </r>
    <r>
      <rPr>
        <sz val="9"/>
        <color rgb="FF595959"/>
        <rFont val="Noto Sans CJK SC"/>
        <family val="2"/>
      </rPr>
      <t>월</t>
    </r>
    <r>
      <rPr>
        <sz val="9"/>
        <color rgb="FF595959"/>
        <rFont val="Malgun Gothic"/>
        <charset val="1"/>
      </rPr>
      <t>, 2025.1~12</t>
    </r>
    <r>
      <rPr>
        <sz val="9"/>
        <color rgb="FF595959"/>
        <rFont val="Noto Sans CJK SC"/>
        <family val="2"/>
      </rPr>
      <t>월</t>
    </r>
    <r>
      <rPr>
        <sz val="9"/>
        <color rgb="FF595959"/>
        <rFont val="Malgun Gothic"/>
        <charset val="1"/>
      </rPr>
      <t>, 2025.1~8</t>
    </r>
    <r>
      <rPr>
        <sz val="9"/>
        <color rgb="FF595959"/>
        <rFont val="Noto Sans CJK SC"/>
        <family val="2"/>
      </rPr>
      <t>월</t>
    </r>
    <r>
      <rPr>
        <sz val="9"/>
        <color rgb="FF595959"/>
        <rFont val="Malgun Gothic"/>
        <charset val="1"/>
      </rPr>
      <t>, 2026.1~8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Malgun Gothic"/>
        <charset val="1"/>
      </rPr>
      <t xml:space="preserve">/ </t>
    </r>
    <r>
      <rPr>
        <sz val="9"/>
        <color rgb="FF595959"/>
        <rFont val="Noto Sans CJK SC"/>
        <family val="2"/>
      </rPr>
      <t xml:space="preserve">전년누계대비 </t>
    </r>
    <r>
      <rPr>
        <sz val="9"/>
        <color rgb="FF595959"/>
        <rFont val="Malgun Gothic"/>
        <charset val="1"/>
      </rPr>
      <t>= 2026</t>
    </r>
    <r>
      <rPr>
        <sz val="9"/>
        <color rgb="FF595959"/>
        <rFont val="Noto Sans CJK SC"/>
        <family val="2"/>
      </rPr>
      <t xml:space="preserve">년 </t>
    </r>
    <r>
      <rPr>
        <sz val="9"/>
        <color rgb="FF595959"/>
        <rFont val="Malgun Gothic"/>
        <charset val="1"/>
      </rPr>
      <t>1~8</t>
    </r>
    <r>
      <rPr>
        <sz val="9"/>
        <color rgb="FF595959"/>
        <rFont val="Noto Sans CJK SC"/>
        <family val="2"/>
      </rPr>
      <t xml:space="preserve">월 − </t>
    </r>
    <r>
      <rPr>
        <sz val="9"/>
        <color rgb="FF595959"/>
        <rFont val="Malgun Gothic"/>
        <charset val="1"/>
      </rPr>
      <t>2025</t>
    </r>
    <r>
      <rPr>
        <sz val="9"/>
        <color rgb="FF595959"/>
        <rFont val="Noto Sans CJK SC"/>
        <family val="2"/>
      </rPr>
      <t xml:space="preserve">년 </t>
    </r>
    <r>
      <rPr>
        <sz val="9"/>
        <color rgb="FF595959"/>
        <rFont val="Malgun Gothic"/>
        <charset val="1"/>
      </rPr>
      <t>1~8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Malgun Gothic"/>
        <charset val="1"/>
      </rPr>
      <t>/ kg→</t>
    </r>
    <r>
      <rPr>
        <sz val="9"/>
        <color rgb="FF595959"/>
        <rFont val="Noto Sans CJK SC"/>
        <family val="2"/>
      </rPr>
      <t>톤</t>
    </r>
    <r>
      <rPr>
        <sz val="9"/>
        <color rgb="FF595959"/>
        <rFont val="Malgun Gothic"/>
        <charset val="1"/>
      </rPr>
      <t xml:space="preserve">, </t>
    </r>
    <r>
      <rPr>
        <sz val="9"/>
        <color rgb="FF595959"/>
        <rFont val="Noto Sans CJK SC"/>
        <family val="2"/>
      </rPr>
      <t>소수 첫째 자리</t>
    </r>
  </si>
  <si>
    <t>구분</t>
  </si>
  <si>
    <t>품 명</t>
  </si>
  <si>
    <r>
      <rPr>
        <b/>
        <sz val="10"/>
        <color rgb="FFFFFFFF"/>
        <rFont val="Malgun Gothic"/>
        <charset val="1"/>
      </rPr>
      <t>2024</t>
    </r>
    <r>
      <rPr>
        <b/>
        <sz val="10"/>
        <color rgb="FFFFFFFF"/>
        <rFont val="Noto Sans CJK SC"/>
        <family val="2"/>
      </rPr>
      <t xml:space="preserve">년 </t>
    </r>
    <r>
      <rPr>
        <b/>
        <sz val="10"/>
        <color rgb="FFFFFFFF"/>
        <rFont val="Malgun Gothic"/>
        <charset val="1"/>
      </rPr>
      <t>(1~12</t>
    </r>
    <r>
      <rPr>
        <b/>
        <sz val="10"/>
        <color rgb="FFFFFFFF"/>
        <rFont val="Noto Sans CJK SC"/>
        <family val="2"/>
      </rPr>
      <t>월</t>
    </r>
    <r>
      <rPr>
        <b/>
        <sz val="10"/>
        <color rgb="FFFFFFFF"/>
        <rFont val="Malgun Gothic"/>
        <charset val="1"/>
      </rPr>
      <t>)</t>
    </r>
  </si>
  <si>
    <r>
      <rPr>
        <b/>
        <sz val="10"/>
        <color rgb="FFFFFFFF"/>
        <rFont val="Malgun Gothic"/>
        <charset val="1"/>
      </rPr>
      <t>2025</t>
    </r>
    <r>
      <rPr>
        <b/>
        <sz val="10"/>
        <color rgb="FFFFFFFF"/>
        <rFont val="Noto Sans CJK SC"/>
        <family val="2"/>
      </rPr>
      <t xml:space="preserve">년 </t>
    </r>
    <r>
      <rPr>
        <b/>
        <sz val="10"/>
        <color rgb="FFFFFFFF"/>
        <rFont val="Malgun Gothic"/>
        <charset val="1"/>
      </rPr>
      <t>(1~12</t>
    </r>
    <r>
      <rPr>
        <b/>
        <sz val="10"/>
        <color rgb="FFFFFFFF"/>
        <rFont val="Noto Sans CJK SC"/>
        <family val="2"/>
      </rPr>
      <t>월</t>
    </r>
    <r>
      <rPr>
        <b/>
        <sz val="10"/>
        <color rgb="FFFFFFFF"/>
        <rFont val="Malgun Gothic"/>
        <charset val="1"/>
      </rPr>
      <t>)</t>
    </r>
  </si>
  <si>
    <r>
      <rPr>
        <b/>
        <sz val="10"/>
        <color rgb="FFFFFFFF"/>
        <rFont val="Malgun Gothic"/>
        <charset val="1"/>
      </rPr>
      <t>2025</t>
    </r>
    <r>
      <rPr>
        <b/>
        <sz val="10"/>
        <color rgb="FFFFFFFF"/>
        <rFont val="Noto Sans CJK SC"/>
        <family val="2"/>
      </rPr>
      <t xml:space="preserve">년 </t>
    </r>
    <r>
      <rPr>
        <b/>
        <sz val="10"/>
        <color rgb="FFFFFFFF"/>
        <rFont val="Malgun Gothic"/>
        <charset val="1"/>
      </rPr>
      <t>1~8</t>
    </r>
    <r>
      <rPr>
        <b/>
        <sz val="10"/>
        <color rgb="FFFFFFFF"/>
        <rFont val="Noto Sans CJK SC"/>
        <family val="2"/>
      </rPr>
      <t>월</t>
    </r>
  </si>
  <si>
    <r>
      <rPr>
        <b/>
        <sz val="10"/>
        <color rgb="FFFFFFFF"/>
        <rFont val="Malgun Gothic"/>
        <charset val="1"/>
      </rPr>
      <t>2026</t>
    </r>
    <r>
      <rPr>
        <b/>
        <sz val="10"/>
        <color rgb="FFFFFFFF"/>
        <rFont val="Noto Sans CJK SC"/>
        <family val="2"/>
      </rPr>
      <t xml:space="preserve">년 </t>
    </r>
    <r>
      <rPr>
        <b/>
        <sz val="10"/>
        <color rgb="FFFFFFFF"/>
        <rFont val="Malgun Gothic"/>
        <charset val="1"/>
      </rPr>
      <t>1~8</t>
    </r>
    <r>
      <rPr>
        <b/>
        <sz val="10"/>
        <color rgb="FFFFFFFF"/>
        <rFont val="Noto Sans CJK SC"/>
        <family val="2"/>
      </rPr>
      <t>월</t>
    </r>
  </si>
  <si>
    <r>
      <rPr>
        <b/>
        <sz val="10"/>
        <color rgb="FFFFFFFF"/>
        <rFont val="Noto Sans CJK SC"/>
        <family val="2"/>
      </rPr>
      <t xml:space="preserve">전년누계대비 </t>
    </r>
    <r>
      <rPr>
        <b/>
        <sz val="10"/>
        <color rgb="FFFFFFFF"/>
        <rFont val="Malgun Gothic"/>
        <charset val="1"/>
      </rPr>
      <t>(2026.1~8</t>
    </r>
    <r>
      <rPr>
        <b/>
        <sz val="10"/>
        <color rgb="FFFFFFFF"/>
        <rFont val="Noto Sans CJK SC"/>
        <family val="2"/>
      </rPr>
      <t xml:space="preserve">월 </t>
    </r>
    <r>
      <rPr>
        <b/>
        <sz val="10"/>
        <color rgb="FFFFFFFF"/>
        <rFont val="Malgun Gothic"/>
        <charset val="1"/>
      </rPr>
      <t>vs 2025.1~8</t>
    </r>
    <r>
      <rPr>
        <b/>
        <sz val="10"/>
        <color rgb="FFFFFFFF"/>
        <rFont val="Noto Sans CJK SC"/>
        <family val="2"/>
      </rPr>
      <t>월</t>
    </r>
    <r>
      <rPr>
        <b/>
        <sz val="10"/>
        <color rgb="FFFFFFFF"/>
        <rFont val="Malgun Gothic"/>
        <charset val="1"/>
      </rPr>
      <t>)</t>
    </r>
  </si>
  <si>
    <r>
      <rPr>
        <b/>
        <sz val="10"/>
        <color rgb="FFFFFFFF"/>
        <rFont val="Noto Sans CJK SC"/>
        <family val="2"/>
      </rPr>
      <t>증감</t>
    </r>
    <r>
      <rPr>
        <b/>
        <sz val="10"/>
        <color rgb="FFFFFFFF"/>
        <rFont val="Malgun Gothic"/>
        <charset val="1"/>
      </rPr>
      <t>(</t>
    </r>
    <r>
      <rPr>
        <b/>
        <sz val="10"/>
        <color rgb="FFFFFFFF"/>
        <rFont val="Noto Sans CJK SC"/>
        <family val="2"/>
      </rPr>
      <t>톤</t>
    </r>
    <r>
      <rPr>
        <b/>
        <sz val="10"/>
        <color rgb="FFFFFFFF"/>
        <rFont val="Malgun Gothic"/>
        <charset val="1"/>
      </rPr>
      <t>)</t>
    </r>
  </si>
  <si>
    <r>
      <rPr>
        <b/>
        <sz val="10"/>
        <color rgb="FFFFFFFF"/>
        <rFont val="Noto Sans CJK SC"/>
        <family val="2"/>
      </rPr>
      <t>증감률</t>
    </r>
    <r>
      <rPr>
        <b/>
        <sz val="10"/>
        <color rgb="FFFFFFFF"/>
        <rFont val="Malgun Gothic"/>
        <charset val="1"/>
      </rPr>
      <t>(%)</t>
    </r>
  </si>
  <si>
    <r>
      <rPr>
        <sz val="10"/>
        <rFont val="Noto Sans CJK SC"/>
        <family val="2"/>
      </rPr>
      <t xml:space="preserve">소 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쇠고기</t>
    </r>
    <r>
      <rPr>
        <sz val="10"/>
        <rFont val="Malgun Gothic"/>
        <charset val="1"/>
      </rPr>
      <t>·</t>
    </r>
    <r>
      <rPr>
        <sz val="10"/>
        <rFont val="Noto Sans CJK SC"/>
        <family val="2"/>
      </rPr>
      <t>소 부산물</t>
    </r>
    <r>
      <rPr>
        <sz val="10"/>
        <rFont val="Malgun Gothic"/>
        <charset val="1"/>
      </rPr>
      <t>)</t>
    </r>
  </si>
  <si>
    <t>소</t>
  </si>
  <si>
    <t>쇠고기</t>
  </si>
  <si>
    <t>소위</t>
  </si>
  <si>
    <t>쇠고기 기타</t>
  </si>
  <si>
    <t>소횡격막</t>
  </si>
  <si>
    <r>
      <rPr>
        <sz val="10"/>
        <rFont val="Noto Sans CJK SC"/>
        <family val="2"/>
      </rPr>
      <t>소머리고기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볼살</t>
    </r>
    <r>
      <rPr>
        <sz val="10"/>
        <rFont val="Malgun Gothic"/>
        <charset val="1"/>
      </rPr>
      <t>)</t>
    </r>
  </si>
  <si>
    <t>소건</t>
  </si>
  <si>
    <t>소창자</t>
  </si>
  <si>
    <t>소꼬리</t>
  </si>
  <si>
    <t>소심장</t>
  </si>
  <si>
    <t>우육가공품</t>
  </si>
  <si>
    <t>소혀</t>
  </si>
  <si>
    <t>소간</t>
  </si>
  <si>
    <t>소족</t>
  </si>
  <si>
    <t>소지방</t>
  </si>
  <si>
    <t>소생식기</t>
  </si>
  <si>
    <t>소식도</t>
  </si>
  <si>
    <t>휴대우육</t>
  </si>
  <si>
    <t>소자궁</t>
  </si>
  <si>
    <t>기타쇠고기</t>
  </si>
  <si>
    <t>소췌장</t>
  </si>
  <si>
    <t>소흉선</t>
  </si>
  <si>
    <t>우육수프</t>
  </si>
  <si>
    <t>우육가공기타</t>
  </si>
  <si>
    <t>우육포</t>
  </si>
  <si>
    <t>소신장</t>
  </si>
  <si>
    <t>소입술</t>
  </si>
  <si>
    <t>소계</t>
  </si>
  <si>
    <r>
      <rPr>
        <sz val="10"/>
        <rFont val="Noto Sans CJK SC"/>
        <family val="2"/>
      </rPr>
      <t xml:space="preserve">돼지 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돼지고기</t>
    </r>
    <r>
      <rPr>
        <sz val="10"/>
        <rFont val="Malgun Gothic"/>
        <charset val="1"/>
      </rPr>
      <t>·</t>
    </r>
    <r>
      <rPr>
        <sz val="10"/>
        <rFont val="Noto Sans CJK SC"/>
        <family val="2"/>
      </rPr>
      <t>돈육 부산물</t>
    </r>
    <r>
      <rPr>
        <sz val="10"/>
        <rFont val="Malgun Gothic"/>
        <charset val="1"/>
      </rPr>
      <t>)</t>
    </r>
  </si>
  <si>
    <t>돼지</t>
  </si>
  <si>
    <t>돼지고기</t>
  </si>
  <si>
    <t>돼지고기 기타</t>
  </si>
  <si>
    <t>돼지족</t>
  </si>
  <si>
    <t>돼지장</t>
  </si>
  <si>
    <t>돼지머리</t>
  </si>
  <si>
    <t>돼지지방</t>
  </si>
  <si>
    <t>돼지위</t>
  </si>
  <si>
    <t>돼지횡격막</t>
  </si>
  <si>
    <t>돼지귀</t>
  </si>
  <si>
    <t>돼지혀</t>
  </si>
  <si>
    <r>
      <rPr>
        <sz val="10"/>
        <rFont val="Noto Sans CJK SC"/>
        <family val="2"/>
      </rPr>
      <t>돈장</t>
    </r>
    <r>
      <rPr>
        <sz val="10"/>
        <rFont val="Malgun Gothic"/>
        <charset val="1"/>
      </rPr>
      <t>(H.C.)</t>
    </r>
  </si>
  <si>
    <t>휴대돈육</t>
  </si>
  <si>
    <t>돼지목</t>
  </si>
  <si>
    <t>돼지심장</t>
  </si>
  <si>
    <r>
      <rPr>
        <sz val="10"/>
        <rFont val="Noto Sans CJK SC"/>
        <family val="2"/>
      </rPr>
      <t>염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수</t>
    </r>
    <r>
      <rPr>
        <sz val="10"/>
        <rFont val="Malgun Gothic"/>
        <charset val="1"/>
      </rPr>
      <t>)</t>
    </r>
    <r>
      <rPr>
        <sz val="10"/>
        <rFont val="Noto Sans CJK SC"/>
        <family val="2"/>
      </rPr>
      <t>장돼지고기</t>
    </r>
  </si>
  <si>
    <t>돼지자궁</t>
  </si>
  <si>
    <t>돈육가공품</t>
  </si>
  <si>
    <t>돼지대망막</t>
  </si>
  <si>
    <t>돼지신장</t>
  </si>
  <si>
    <t>돈육가공기타</t>
  </si>
  <si>
    <t>돈육포</t>
  </si>
  <si>
    <t>돈육수프</t>
  </si>
  <si>
    <t>돈까스</t>
  </si>
  <si>
    <t>돼지방광</t>
  </si>
  <si>
    <t>돼지식용가죽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</si>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</sst>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;[Red]\-0.0%"/>
  </numFmts>
  <fonts count="11">
    <font>
      <sz val="11"/>
      <color theme="1"/>
      <name val="Calibri"/>
      <family val="2"/>
      <charset val="1"/>
    </font>
    <font>
      <b/>
      <sz val="13"/>
      <name val="Noto Sans CJK SC"/>
      <family val="2"/>
    </font>
    <font>
      <b/>
      <sz val="13"/>
      <name val="Malgun Gothic"/>
      <charset val="1"/>
    </font>
    <font>
      <sz val="9"/>
      <color rgb="FF595959"/>
      <name val="Noto Sans CJK SC"/>
      <family val="2"/>
    </font>
    <font>
      <sz val="9"/>
      <color rgb="FF595959"/>
      <name val="Malgun Gothic"/>
      <charset val="1"/>
    </font>
    <font>
      <b/>
      <sz val="10"/>
      <color rgb="FFFFFFFF"/>
      <name val="Noto Sans CJK SC"/>
      <family val="2"/>
    </font>
    <font>
      <b/>
      <sz val="10"/>
      <color rgb="FFFFFFFF"/>
      <name val="Malgun Gothic"/>
      <charset val="1"/>
    </font>
    <font>
      <sz val="10"/>
      <name val="Noto Sans CJK SC"/>
      <family val="2"/>
    </font>
    <font>
      <sz val="10"/>
      <name val="Malgun Gothic"/>
      <charset val="1"/>
    </font>
    <font>
      <b/>
      <sz val="10"/>
      <name val="Noto Sans CJK SC"/>
      <family val="2"/>
    </font>
    <font>
      <b/>
      <sz val="10"/>
      <name val="Malgun Gothic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9E1F2"/>
        <bgColor rgb="FFDDEBF7"/>
      </patternFill>
    </fill>
    <fill>
      <patternFill patternType="solid">
        <fgColor rgb="FFDDEBF7"/>
        <bgColor rgb="FFD9E1F2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176" fontId="8" fillId="0" borderId="1" xfId="0" applyNumberFormat="1" applyFont="1" applyBorder="1"/>
    <xf numFmtId="177" fontId="8" fillId="0" borderId="1" xfId="0" applyNumberFormat="1" applyFont="1" applyBorder="1"/>
    <xf numFmtId="0" fontId="9" fillId="4" borderId="1" xfId="0" applyFont="1" applyFill="1" applyBorder="1"/>
    <xf numFmtId="176" fontId="10" fillId="4" borderId="1" xfId="0" applyNumberFormat="1" applyFont="1" applyFill="1" applyBorder="1"/>
    <xf numFmtId="177" fontId="10" fillId="4" borderId="1" xfId="0" applyNumberFormat="1" applyFont="1" applyFill="1" applyBorder="1"/>
    <xf numFmtId="0" fontId="9" fillId="5" borderId="1" xfId="0" applyFont="1" applyFill="1" applyBorder="1"/>
    <xf numFmtId="176" fontId="10" fillId="5" borderId="1" xfId="0" applyNumberFormat="1" applyFont="1" applyFill="1" applyBorder="1"/>
    <xf numFmtId="177" fontId="10" fillId="5" borderId="1" xfId="0" applyNumberFormat="1" applyFont="1" applyFill="1" applyBorder="1"/>
    <xf numFmtId="0" fontId="1" fillId="0" borderId="0" xfId="0" applyFont="1" applyBorder="1" applyAlignment="1"/>
    <xf numFmtId="0" fontId="3" fillId="0" borderId="0" xfId="0" applyFont="1" applyBorder="1" applyAlignment="1"/>
    <xf numFmtId="0" fontId="7" fillId="3" borderId="1" xfId="0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zoomScaleNormal="100" workbookViewId="0">
      <pane xSplit="2" ySplit="5" topLeftCell="C6" activePane="bottomRight" state="frozen"/>
      <selection pane="bottomRight"/>
      <selection pane="bottomLeft" activeCell="A6" sqref="A6"/>
      <selection pane="topRight" activeCell="C1" sqref="C1"/>
    </sheetView>
  </sheetViews>
  <sheetFormatPr defaultColWidth="8.7109375" defaultRowHeight="15"/>
  <cols>
    <col min="1" max="1" width="8" customWidth="1"/>
    <col min="2" max="2" width="20" customWidth="1"/>
    <col min="3" max="6" width="14" customWidth="1"/>
    <col min="7" max="7" width="13" customWidth="1"/>
    <col min="8" max="8" width="12" customWidth="1"/>
  </cols>
  <sheetData>
    <row r="1" spans="1:8" ht="20.100000000000001">
      <c r="A1" s="13" t="s">
        <v>0</v>
      </c>
      <c r="B1" s="13"/>
      <c r="C1" s="13"/>
      <c r="D1" s="13"/>
      <c r="E1" s="13"/>
      <c r="F1" s="13"/>
      <c r="G1" s="13"/>
      <c r="H1" s="13"/>
    </row>
    <row r="2" spans="1:8" ht="14.85">
      <c r="A2" s="14" t="s">
        <v>1</v>
      </c>
      <c r="B2" s="14"/>
      <c r="C2" s="14"/>
      <c r="D2" s="14"/>
      <c r="E2" s="14"/>
      <c r="F2" s="14"/>
      <c r="G2" s="14"/>
      <c r="H2" s="14"/>
    </row>
    <row r="4" spans="1:8" ht="29.85" customHeight="1">
      <c r="A4" s="2" t="s">
        <v>2</v>
      </c>
      <c r="B4" s="2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  <c r="H4" s="2"/>
    </row>
    <row r="5" spans="1:8">
      <c r="A5" s="2"/>
      <c r="B5" s="2"/>
      <c r="C5" s="2"/>
      <c r="D5" s="2"/>
      <c r="E5" s="2"/>
      <c r="F5" s="2"/>
      <c r="G5" s="3" t="s">
        <v>9</v>
      </c>
      <c r="H5" s="3" t="s">
        <v>10</v>
      </c>
    </row>
    <row r="6" spans="1:8">
      <c r="A6" s="15" t="s">
        <v>11</v>
      </c>
      <c r="B6" s="15"/>
      <c r="C6" s="15"/>
      <c r="D6" s="15"/>
      <c r="E6" s="15"/>
      <c r="F6" s="15"/>
      <c r="G6" s="15"/>
      <c r="H6" s="15"/>
    </row>
    <row r="7" spans="1:8">
      <c r="A7" s="4" t="s">
        <v>12</v>
      </c>
      <c r="B7" s="4" t="s">
        <v>13</v>
      </c>
      <c r="C7" s="5">
        <v>442321.3</v>
      </c>
      <c r="D7" s="5">
        <v>473536.6</v>
      </c>
      <c r="E7" s="5">
        <v>326912.09999999998</v>
      </c>
      <c r="F7" s="5">
        <v>344545.6</v>
      </c>
      <c r="G7" s="5">
        <f>F7-E7</f>
        <v>17633.5</v>
      </c>
      <c r="H7" s="6">
        <f>IFERROR(G7/E7,"-")</f>
        <v>5.3939575806462962E-2</v>
      </c>
    </row>
    <row r="8" spans="1:8">
      <c r="A8" s="4" t="s">
        <v>12</v>
      </c>
      <c r="B8" s="4" t="s">
        <v>14</v>
      </c>
      <c r="C8" s="5">
        <v>9122.6</v>
      </c>
      <c r="D8" s="5">
        <v>12516.9</v>
      </c>
      <c r="E8" s="5">
        <v>10022.799999999999</v>
      </c>
      <c r="F8" s="5">
        <v>7074.7</v>
      </c>
      <c r="G8" s="5">
        <f>F8-E8</f>
        <v>-2948.0999999999995</v>
      </c>
      <c r="H8" s="6">
        <f>IFERROR(G8/E8,"-")</f>
        <v>-0.29413936225406073</v>
      </c>
    </row>
    <row r="9" spans="1:8">
      <c r="A9" s="4" t="s">
        <v>12</v>
      </c>
      <c r="B9" s="4" t="s">
        <v>15</v>
      </c>
      <c r="C9" s="5">
        <v>14064.1</v>
      </c>
      <c r="D9" s="5">
        <v>12288.2</v>
      </c>
      <c r="E9" s="5">
        <v>8270.1</v>
      </c>
      <c r="F9" s="5">
        <v>11826.5</v>
      </c>
      <c r="G9" s="5">
        <f>F9-E9</f>
        <v>3556.3999999999996</v>
      </c>
      <c r="H9" s="6">
        <f>IFERROR(G9/E9,"-")</f>
        <v>0.43003107580319455</v>
      </c>
    </row>
    <row r="10" spans="1:8">
      <c r="A10" s="4" t="s">
        <v>12</v>
      </c>
      <c r="B10" s="4" t="s">
        <v>16</v>
      </c>
      <c r="C10" s="5">
        <v>11606.4</v>
      </c>
      <c r="D10" s="5">
        <v>10461</v>
      </c>
      <c r="E10" s="5">
        <v>8081.7</v>
      </c>
      <c r="F10" s="5">
        <v>4392.8</v>
      </c>
      <c r="G10" s="5">
        <f>F10-E10</f>
        <v>-3688.8999999999996</v>
      </c>
      <c r="H10" s="6">
        <f>IFERROR(G10/E10,"-")</f>
        <v>-0.45645099422151275</v>
      </c>
    </row>
    <row r="11" spans="1:8">
      <c r="A11" s="4" t="s">
        <v>12</v>
      </c>
      <c r="B11" s="4" t="s">
        <v>17</v>
      </c>
      <c r="C11" s="5">
        <v>9504.7999999999993</v>
      </c>
      <c r="D11" s="5">
        <v>9534</v>
      </c>
      <c r="E11" s="5">
        <v>6267.8</v>
      </c>
      <c r="F11" s="5">
        <v>8277.7000000000007</v>
      </c>
      <c r="G11" s="5">
        <f>F11-E11</f>
        <v>2009.9000000000005</v>
      </c>
      <c r="H11" s="6">
        <f>IFERROR(G11/E11,"-")</f>
        <v>0.32067072976163891</v>
      </c>
    </row>
    <row r="12" spans="1:8">
      <c r="A12" s="4" t="s">
        <v>12</v>
      </c>
      <c r="B12" s="4" t="s">
        <v>18</v>
      </c>
      <c r="C12" s="5">
        <v>10650.7</v>
      </c>
      <c r="D12" s="5">
        <v>8566.5</v>
      </c>
      <c r="E12" s="5">
        <v>5941.2</v>
      </c>
      <c r="F12" s="5">
        <v>4560.6000000000004</v>
      </c>
      <c r="G12" s="5">
        <f>F12-E12</f>
        <v>-1380.5999999999995</v>
      </c>
      <c r="H12" s="6">
        <f>IFERROR(G12/E12,"-")</f>
        <v>-0.23237729751565331</v>
      </c>
    </row>
    <row r="13" spans="1:8">
      <c r="A13" s="4" t="s">
        <v>12</v>
      </c>
      <c r="B13" s="4" t="s">
        <v>19</v>
      </c>
      <c r="C13" s="5">
        <v>9113.1</v>
      </c>
      <c r="D13" s="5">
        <v>6528.2</v>
      </c>
      <c r="E13" s="5">
        <v>4250.5</v>
      </c>
      <c r="F13" s="5">
        <v>3873</v>
      </c>
      <c r="G13" s="5">
        <f>F13-E13</f>
        <v>-377.5</v>
      </c>
      <c r="H13" s="6">
        <f>IFERROR(G13/E13,"-")</f>
        <v>-8.881308081402188E-2</v>
      </c>
    </row>
    <row r="14" spans="1:8">
      <c r="A14" s="4" t="s">
        <v>12</v>
      </c>
      <c r="B14" s="4" t="s">
        <v>20</v>
      </c>
      <c r="C14" s="5">
        <v>1413</v>
      </c>
      <c r="D14" s="5">
        <v>1607</v>
      </c>
      <c r="E14" s="5">
        <v>952</v>
      </c>
      <c r="F14" s="5">
        <v>1486.9</v>
      </c>
      <c r="G14" s="5">
        <f>F14-E14</f>
        <v>534.90000000000009</v>
      </c>
      <c r="H14" s="6">
        <f>IFERROR(G14/E14,"-")</f>
        <v>0.56186974789915978</v>
      </c>
    </row>
    <row r="15" spans="1:8">
      <c r="A15" s="4" t="s">
        <v>12</v>
      </c>
      <c r="B15" s="4" t="s">
        <v>21</v>
      </c>
      <c r="C15" s="5">
        <v>454.8</v>
      </c>
      <c r="D15" s="5">
        <v>574.6</v>
      </c>
      <c r="E15" s="5">
        <v>377.7</v>
      </c>
      <c r="F15" s="5">
        <v>118.1</v>
      </c>
      <c r="G15" s="5">
        <f>F15-E15</f>
        <v>-259.60000000000002</v>
      </c>
      <c r="H15" s="6">
        <f>IFERROR(G15/E15,"-")</f>
        <v>-0.68731797723060639</v>
      </c>
    </row>
    <row r="16" spans="1:8">
      <c r="A16" s="4" t="s">
        <v>12</v>
      </c>
      <c r="B16" s="4" t="s">
        <v>22</v>
      </c>
      <c r="C16" s="5">
        <v>186.3</v>
      </c>
      <c r="D16" s="5">
        <v>119.3</v>
      </c>
      <c r="E16" s="5">
        <v>119.3</v>
      </c>
      <c r="F16" s="5">
        <v>19.600000000000001</v>
      </c>
      <c r="G16" s="5">
        <f>F16-E16</f>
        <v>-99.699999999999989</v>
      </c>
      <c r="H16" s="6">
        <f>IFERROR(G16/E16,"-")</f>
        <v>-0.83570829840737626</v>
      </c>
    </row>
    <row r="17" spans="1:8">
      <c r="A17" s="4" t="s">
        <v>12</v>
      </c>
      <c r="B17" s="4" t="s">
        <v>23</v>
      </c>
      <c r="C17" s="5">
        <v>68.8</v>
      </c>
      <c r="D17" s="5">
        <v>105.3</v>
      </c>
      <c r="E17" s="5">
        <v>61.3</v>
      </c>
      <c r="F17" s="5">
        <v>74.400000000000006</v>
      </c>
      <c r="G17" s="5">
        <f>F17-E17</f>
        <v>13.100000000000009</v>
      </c>
      <c r="H17" s="6">
        <f>IFERROR(G17/E17,"-")</f>
        <v>0.21370309951060373</v>
      </c>
    </row>
    <row r="18" spans="1:8">
      <c r="A18" s="4" t="s">
        <v>12</v>
      </c>
      <c r="B18" s="4" t="s">
        <v>24</v>
      </c>
      <c r="C18" s="5">
        <v>65.3</v>
      </c>
      <c r="D18" s="5">
        <v>79.5</v>
      </c>
      <c r="E18" s="5">
        <v>41.5</v>
      </c>
      <c r="F18" s="5">
        <v>54.8</v>
      </c>
      <c r="G18" s="5">
        <f>F18-E18</f>
        <v>13.299999999999997</v>
      </c>
      <c r="H18" s="6">
        <f>IFERROR(G18/E18,"-")</f>
        <v>0.32048192771084333</v>
      </c>
    </row>
    <row r="19" spans="1:8">
      <c r="A19" s="4" t="s">
        <v>12</v>
      </c>
      <c r="B19" s="4" t="s">
        <v>25</v>
      </c>
      <c r="C19" s="5">
        <v>509.9</v>
      </c>
      <c r="D19" s="5">
        <v>70.8</v>
      </c>
      <c r="E19" s="5">
        <v>70.8</v>
      </c>
      <c r="F19" s="5">
        <v>114</v>
      </c>
      <c r="G19" s="5">
        <f>F19-E19</f>
        <v>43.2</v>
      </c>
      <c r="H19" s="6">
        <f>IFERROR(G19/E19,"-")</f>
        <v>0.61016949152542377</v>
      </c>
    </row>
    <row r="20" spans="1:8">
      <c r="A20" s="4" t="s">
        <v>12</v>
      </c>
      <c r="B20" s="4" t="s">
        <v>26</v>
      </c>
      <c r="C20" s="5">
        <v>30.2</v>
      </c>
      <c r="D20" s="5">
        <v>58.1</v>
      </c>
      <c r="E20" s="5">
        <v>22.6</v>
      </c>
      <c r="F20" s="5">
        <v>29.6</v>
      </c>
      <c r="G20" s="5">
        <f>F20-E20</f>
        <v>7</v>
      </c>
      <c r="H20" s="6">
        <f>IFERROR(G20/E20,"-")</f>
        <v>0.30973451327433627</v>
      </c>
    </row>
    <row r="21" spans="1:8">
      <c r="A21" s="4" t="s">
        <v>12</v>
      </c>
      <c r="B21" s="4" t="s">
        <v>27</v>
      </c>
      <c r="C21" s="5">
        <v>58</v>
      </c>
      <c r="D21" s="5">
        <v>38.9</v>
      </c>
      <c r="E21" s="5">
        <v>22.8</v>
      </c>
      <c r="F21" s="5">
        <v>11.1</v>
      </c>
      <c r="G21" s="5">
        <f>F21-E21</f>
        <v>-11.700000000000001</v>
      </c>
      <c r="H21" s="6">
        <f>IFERROR(G21/E21,"-")</f>
        <v>-0.51315789473684215</v>
      </c>
    </row>
    <row r="22" spans="1:8">
      <c r="A22" s="4" t="s">
        <v>12</v>
      </c>
      <c r="B22" s="4" t="s">
        <v>28</v>
      </c>
      <c r="C22" s="5">
        <v>14.7</v>
      </c>
      <c r="D22" s="5">
        <v>30</v>
      </c>
      <c r="E22" s="5">
        <v>21.9</v>
      </c>
      <c r="F22" s="5">
        <v>12.9</v>
      </c>
      <c r="G22" s="5">
        <f>F22-E22</f>
        <v>-8.9999999999999982</v>
      </c>
      <c r="H22" s="6">
        <f>IFERROR(G22/E22,"-")</f>
        <v>-0.41095890410958896</v>
      </c>
    </row>
    <row r="23" spans="1:8">
      <c r="A23" s="4" t="s">
        <v>12</v>
      </c>
      <c r="B23" s="4" t="s">
        <v>29</v>
      </c>
      <c r="C23" s="5">
        <v>24</v>
      </c>
      <c r="D23" s="5">
        <v>26</v>
      </c>
      <c r="E23" s="5">
        <v>16.3</v>
      </c>
      <c r="F23" s="5">
        <v>19.899999999999999</v>
      </c>
      <c r="G23" s="5">
        <f>F23-E23</f>
        <v>3.5999999999999979</v>
      </c>
      <c r="H23" s="6">
        <f>IFERROR(G23/E23,"-")</f>
        <v>0.22085889570552134</v>
      </c>
    </row>
    <row r="24" spans="1:8">
      <c r="A24" s="4" t="s">
        <v>12</v>
      </c>
      <c r="B24" s="4" t="s">
        <v>30</v>
      </c>
      <c r="C24" s="5">
        <v>61</v>
      </c>
      <c r="D24" s="5">
        <v>11.2</v>
      </c>
      <c r="E24" s="5">
        <v>11.2</v>
      </c>
      <c r="F24" s="5">
        <v>30.8</v>
      </c>
      <c r="G24" s="5">
        <f>F24-E24</f>
        <v>19.600000000000001</v>
      </c>
      <c r="H24" s="6">
        <f>IFERROR(G24/E24,"-")</f>
        <v>1.7500000000000002</v>
      </c>
    </row>
    <row r="25" spans="1:8">
      <c r="A25" s="4" t="s">
        <v>12</v>
      </c>
      <c r="B25" s="4" t="s">
        <v>31</v>
      </c>
      <c r="C25" s="5">
        <v>2</v>
      </c>
      <c r="D25" s="5">
        <v>7.6</v>
      </c>
      <c r="E25" s="5">
        <v>5.2</v>
      </c>
      <c r="F25" s="5">
        <v>0</v>
      </c>
      <c r="G25" s="5">
        <f>F25-E25</f>
        <v>-5.2</v>
      </c>
      <c r="H25" s="6">
        <f>IFERROR(G25/E25,"-")</f>
        <v>-1</v>
      </c>
    </row>
    <row r="26" spans="1:8">
      <c r="A26" s="4" t="s">
        <v>12</v>
      </c>
      <c r="B26" s="4" t="s">
        <v>32</v>
      </c>
      <c r="C26" s="5">
        <v>1</v>
      </c>
      <c r="D26" s="5">
        <v>2.4</v>
      </c>
      <c r="E26" s="5">
        <v>2.2999999999999998</v>
      </c>
      <c r="F26" s="5">
        <v>2.6</v>
      </c>
      <c r="G26" s="5">
        <f>F26-E26</f>
        <v>0.30000000000000027</v>
      </c>
      <c r="H26" s="6">
        <f>IFERROR(G26/E26,"-")</f>
        <v>0.13043478260869579</v>
      </c>
    </row>
    <row r="27" spans="1:8">
      <c r="A27" s="4" t="s">
        <v>12</v>
      </c>
      <c r="B27" s="4" t="s">
        <v>33</v>
      </c>
      <c r="C27" s="5">
        <v>0.4</v>
      </c>
      <c r="D27" s="5">
        <v>1.1000000000000001</v>
      </c>
      <c r="E27" s="5">
        <v>1</v>
      </c>
      <c r="F27" s="5">
        <v>11.7</v>
      </c>
      <c r="G27" s="5">
        <f>F27-E27</f>
        <v>10.7</v>
      </c>
      <c r="H27" s="6">
        <f>IFERROR(G27/E27,"-")</f>
        <v>10.7</v>
      </c>
    </row>
    <row r="28" spans="1:8">
      <c r="A28" s="4" t="s">
        <v>12</v>
      </c>
      <c r="B28" s="4" t="s">
        <v>34</v>
      </c>
      <c r="C28" s="5">
        <v>31.2</v>
      </c>
      <c r="D28" s="5">
        <v>0</v>
      </c>
      <c r="E28" s="5">
        <v>0</v>
      </c>
      <c r="F28" s="5">
        <v>0</v>
      </c>
      <c r="G28" s="5">
        <f>F28-E28</f>
        <v>0</v>
      </c>
      <c r="H28" s="6" t="str">
        <f>IFERROR(G28/E28,"-")</f>
        <v>-</v>
      </c>
    </row>
    <row r="29" spans="1:8">
      <c r="A29" s="4" t="s">
        <v>12</v>
      </c>
      <c r="B29" s="4" t="s">
        <v>35</v>
      </c>
      <c r="C29" s="5">
        <v>0.1</v>
      </c>
      <c r="D29" s="5">
        <v>0</v>
      </c>
      <c r="E29" s="5">
        <v>0</v>
      </c>
      <c r="F29" s="5">
        <v>0.2</v>
      </c>
      <c r="G29" s="5">
        <f>F29-E29</f>
        <v>0.2</v>
      </c>
      <c r="H29" s="6" t="str">
        <f>IFERROR(G29/E29,"-")</f>
        <v>-</v>
      </c>
    </row>
    <row r="30" spans="1:8">
      <c r="A30" s="4" t="s">
        <v>12</v>
      </c>
      <c r="B30" s="4" t="s">
        <v>36</v>
      </c>
      <c r="C30" s="5">
        <v>0</v>
      </c>
      <c r="D30" s="5">
        <v>0</v>
      </c>
      <c r="E30" s="5">
        <v>0</v>
      </c>
      <c r="F30" s="5">
        <v>4.9000000000000004</v>
      </c>
      <c r="G30" s="5">
        <f>F30-E30</f>
        <v>4.9000000000000004</v>
      </c>
      <c r="H30" s="6" t="str">
        <f>IFERROR(G30/E30,"-")</f>
        <v>-</v>
      </c>
    </row>
    <row r="31" spans="1:8">
      <c r="A31" s="4" t="s">
        <v>12</v>
      </c>
      <c r="B31" s="4" t="s">
        <v>37</v>
      </c>
      <c r="C31" s="5">
        <v>0.2</v>
      </c>
      <c r="D31" s="5">
        <v>0</v>
      </c>
      <c r="E31" s="5">
        <v>0</v>
      </c>
      <c r="F31" s="5">
        <v>0</v>
      </c>
      <c r="G31" s="5">
        <f>F31-E31</f>
        <v>0</v>
      </c>
      <c r="H31" s="6" t="str">
        <f>IFERROR(G31/E31,"-")</f>
        <v>-</v>
      </c>
    </row>
    <row r="32" spans="1:8">
      <c r="A32" s="4" t="s">
        <v>12</v>
      </c>
      <c r="B32" s="4" t="s">
        <v>38</v>
      </c>
      <c r="C32" s="5">
        <v>0.8</v>
      </c>
      <c r="D32" s="5">
        <v>0</v>
      </c>
      <c r="E32" s="5">
        <v>0</v>
      </c>
      <c r="F32" s="5">
        <v>0</v>
      </c>
      <c r="G32" s="5">
        <f>F32-E32</f>
        <v>0</v>
      </c>
      <c r="H32" s="6" t="str">
        <f>IFERROR(G32/E32,"-")</f>
        <v>-</v>
      </c>
    </row>
    <row r="33" spans="1:8">
      <c r="A33" s="7" t="s">
        <v>39</v>
      </c>
      <c r="B33" s="7"/>
      <c r="C33" s="8">
        <f>SUM(C7:C32)</f>
        <v>509304.69999999995</v>
      </c>
      <c r="D33" s="8">
        <f>SUM(D7:D32)</f>
        <v>536163.19999999995</v>
      </c>
      <c r="E33" s="8">
        <f>SUM(E7:E32)</f>
        <v>371472.09999999992</v>
      </c>
      <c r="F33" s="8">
        <f>SUM(F7:F32)</f>
        <v>386542.39999999997</v>
      </c>
      <c r="G33" s="8">
        <f>F33-E33</f>
        <v>15070.300000000047</v>
      </c>
      <c r="H33" s="9">
        <f>IFERROR(G33/E33,"-")</f>
        <v>4.0569130225392568E-2</v>
      </c>
    </row>
    <row r="34" spans="1:8">
      <c r="A34" s="15" t="s">
        <v>40</v>
      </c>
      <c r="B34" s="15"/>
      <c r="C34" s="15"/>
      <c r="D34" s="15"/>
      <c r="E34" s="15"/>
      <c r="F34" s="15"/>
      <c r="G34" s="15"/>
      <c r="H34" s="15"/>
    </row>
    <row r="35" spans="1:8">
      <c r="A35" s="4" t="s">
        <v>41</v>
      </c>
      <c r="B35" s="4" t="s">
        <v>42</v>
      </c>
      <c r="C35" s="5">
        <v>452163.4</v>
      </c>
      <c r="D35" s="5">
        <v>451129.7</v>
      </c>
      <c r="E35" s="5">
        <v>320190.7</v>
      </c>
      <c r="F35" s="5">
        <v>365574.2</v>
      </c>
      <c r="G35" s="5">
        <f>F35-E35</f>
        <v>45383.5</v>
      </c>
      <c r="H35" s="6">
        <f>IFERROR(G35/E35,"-")</f>
        <v>0.14173896993260579</v>
      </c>
    </row>
    <row r="36" spans="1:8">
      <c r="A36" s="4" t="s">
        <v>41</v>
      </c>
      <c r="B36" s="4" t="s">
        <v>43</v>
      </c>
      <c r="C36" s="5">
        <v>99697.3</v>
      </c>
      <c r="D36" s="5">
        <v>95040.7</v>
      </c>
      <c r="E36" s="5">
        <v>64278.2</v>
      </c>
      <c r="F36" s="5">
        <v>73371.399999999994</v>
      </c>
      <c r="G36" s="5">
        <f>F36-E36</f>
        <v>9093.1999999999971</v>
      </c>
      <c r="H36" s="6">
        <f>IFERROR(G36/E36,"-")</f>
        <v>0.14146631361799175</v>
      </c>
    </row>
    <row r="37" spans="1:8">
      <c r="A37" s="4" t="s">
        <v>41</v>
      </c>
      <c r="B37" s="4" t="s">
        <v>44</v>
      </c>
      <c r="C37" s="5">
        <v>23410.7</v>
      </c>
      <c r="D37" s="5">
        <v>20246.099999999999</v>
      </c>
      <c r="E37" s="5">
        <v>13728.1</v>
      </c>
      <c r="F37" s="5">
        <v>17073.5</v>
      </c>
      <c r="G37" s="5">
        <f>F37-E37</f>
        <v>3345.3999999999996</v>
      </c>
      <c r="H37" s="6">
        <f>IFERROR(G37/E37,"-")</f>
        <v>0.24368994981097161</v>
      </c>
    </row>
    <row r="38" spans="1:8">
      <c r="A38" s="4" t="s">
        <v>41</v>
      </c>
      <c r="B38" s="4" t="s">
        <v>45</v>
      </c>
      <c r="C38" s="5">
        <v>12305.3</v>
      </c>
      <c r="D38" s="5">
        <v>12921.6</v>
      </c>
      <c r="E38" s="5">
        <v>8567.2000000000007</v>
      </c>
      <c r="F38" s="5">
        <v>9216.6</v>
      </c>
      <c r="G38" s="5">
        <f>F38-E38</f>
        <v>649.39999999999964</v>
      </c>
      <c r="H38" s="6">
        <f>IFERROR(G38/E38,"-")</f>
        <v>7.5800728359323888E-2</v>
      </c>
    </row>
    <row r="39" spans="1:8">
      <c r="A39" s="4" t="s">
        <v>41</v>
      </c>
      <c r="B39" s="4" t="s">
        <v>46</v>
      </c>
      <c r="C39" s="5">
        <v>5344.1</v>
      </c>
      <c r="D39" s="5">
        <v>10831.1</v>
      </c>
      <c r="E39" s="5">
        <v>7359.7</v>
      </c>
      <c r="F39" s="5">
        <v>8945.7000000000007</v>
      </c>
      <c r="G39" s="5">
        <f>F39-E39</f>
        <v>1586.0000000000009</v>
      </c>
      <c r="H39" s="6">
        <f>IFERROR(G39/E39,"-")</f>
        <v>0.21549791431715978</v>
      </c>
    </row>
    <row r="40" spans="1:8">
      <c r="A40" s="4" t="s">
        <v>41</v>
      </c>
      <c r="B40" s="4" t="s">
        <v>47</v>
      </c>
      <c r="C40" s="5">
        <v>10261.9</v>
      </c>
      <c r="D40" s="5">
        <v>9060.6</v>
      </c>
      <c r="E40" s="5">
        <v>7226.9</v>
      </c>
      <c r="F40" s="5">
        <v>9641.2000000000007</v>
      </c>
      <c r="G40" s="5">
        <f>F40-E40</f>
        <v>2414.3000000000011</v>
      </c>
      <c r="H40" s="6">
        <f>IFERROR(G40/E40,"-")</f>
        <v>0.3340713168855251</v>
      </c>
    </row>
    <row r="41" spans="1:8">
      <c r="A41" s="4" t="s">
        <v>41</v>
      </c>
      <c r="B41" s="4" t="s">
        <v>48</v>
      </c>
      <c r="C41" s="5">
        <v>1197.7</v>
      </c>
      <c r="D41" s="5">
        <v>2699.3</v>
      </c>
      <c r="E41" s="5">
        <v>2236</v>
      </c>
      <c r="F41" s="5">
        <v>1074.5</v>
      </c>
      <c r="G41" s="5">
        <f>F41-E41</f>
        <v>-1161.5</v>
      </c>
      <c r="H41" s="6">
        <f>IFERROR(G41/E41,"-")</f>
        <v>-0.51945438282647582</v>
      </c>
    </row>
    <row r="42" spans="1:8">
      <c r="A42" s="4" t="s">
        <v>41</v>
      </c>
      <c r="B42" s="4" t="s">
        <v>49</v>
      </c>
      <c r="C42" s="5">
        <v>1329.5</v>
      </c>
      <c r="D42" s="5">
        <v>1886.3</v>
      </c>
      <c r="E42" s="5">
        <v>1494.4</v>
      </c>
      <c r="F42" s="5">
        <v>1810.7</v>
      </c>
      <c r="G42" s="5">
        <f>F42-E42</f>
        <v>316.29999999999995</v>
      </c>
      <c r="H42" s="6">
        <f>IFERROR(G42/E42,"-")</f>
        <v>0.21165685224839395</v>
      </c>
    </row>
    <row r="43" spans="1:8">
      <c r="A43" s="4" t="s">
        <v>41</v>
      </c>
      <c r="B43" s="4" t="s">
        <v>50</v>
      </c>
      <c r="C43" s="5">
        <v>0</v>
      </c>
      <c r="D43" s="5">
        <v>249.9</v>
      </c>
      <c r="E43" s="5">
        <v>204.4</v>
      </c>
      <c r="F43" s="5">
        <v>46</v>
      </c>
      <c r="G43" s="5">
        <f>F43-E43</f>
        <v>-158.4</v>
      </c>
      <c r="H43" s="6">
        <f>IFERROR(G43/E43,"-")</f>
        <v>-0.77495107632093929</v>
      </c>
    </row>
    <row r="44" spans="1:8">
      <c r="A44" s="4" t="s">
        <v>41</v>
      </c>
      <c r="B44" s="4" t="s">
        <v>51</v>
      </c>
      <c r="C44" s="5">
        <v>97.8</v>
      </c>
      <c r="D44" s="5">
        <v>216.7</v>
      </c>
      <c r="E44" s="5">
        <v>121.8</v>
      </c>
      <c r="F44" s="5">
        <v>138</v>
      </c>
      <c r="G44" s="5">
        <f>F44-E44</f>
        <v>16.200000000000003</v>
      </c>
      <c r="H44" s="6">
        <f>IFERROR(G44/E44,"-")</f>
        <v>0.13300492610837442</v>
      </c>
    </row>
    <row r="45" spans="1:8">
      <c r="A45" s="4" t="s">
        <v>41</v>
      </c>
      <c r="B45" s="4" t="s">
        <v>52</v>
      </c>
      <c r="C45" s="5">
        <v>154.9</v>
      </c>
      <c r="D45" s="5">
        <v>127.7</v>
      </c>
      <c r="E45" s="5">
        <v>97.7</v>
      </c>
      <c r="F45" s="5">
        <v>104.1</v>
      </c>
      <c r="G45" s="5">
        <f>F45-E45</f>
        <v>6.3999999999999915</v>
      </c>
      <c r="H45" s="6">
        <f>IFERROR(G45/E45,"-")</f>
        <v>6.5506653019447192E-2</v>
      </c>
    </row>
    <row r="46" spans="1:8">
      <c r="A46" s="4" t="s">
        <v>41</v>
      </c>
      <c r="B46" s="4" t="s">
        <v>53</v>
      </c>
      <c r="C46" s="5">
        <v>79.7</v>
      </c>
      <c r="D46" s="5">
        <v>81.5</v>
      </c>
      <c r="E46" s="5">
        <v>52.8</v>
      </c>
      <c r="F46" s="5">
        <v>52.3</v>
      </c>
      <c r="G46" s="5">
        <f>F46-E46</f>
        <v>-0.5</v>
      </c>
      <c r="H46" s="6">
        <f>IFERROR(G46/E46,"-")</f>
        <v>-9.46969696969697E-3</v>
      </c>
    </row>
    <row r="47" spans="1:8">
      <c r="A47" s="4" t="s">
        <v>41</v>
      </c>
      <c r="B47" s="4" t="s">
        <v>54</v>
      </c>
      <c r="C47" s="5">
        <v>0</v>
      </c>
      <c r="D47" s="5">
        <v>21.9</v>
      </c>
      <c r="E47" s="5">
        <v>0</v>
      </c>
      <c r="F47" s="5">
        <v>0</v>
      </c>
      <c r="G47" s="5">
        <f>F47-E47</f>
        <v>0</v>
      </c>
      <c r="H47" s="6" t="str">
        <f>IFERROR(G47/E47,"-")</f>
        <v>-</v>
      </c>
    </row>
    <row r="48" spans="1:8">
      <c r="A48" s="4" t="s">
        <v>41</v>
      </c>
      <c r="B48" s="4" t="s">
        <v>55</v>
      </c>
      <c r="C48" s="5">
        <v>43.7</v>
      </c>
      <c r="D48" s="5">
        <v>19.7</v>
      </c>
      <c r="E48" s="5">
        <v>19.7</v>
      </c>
      <c r="F48" s="5">
        <v>0</v>
      </c>
      <c r="G48" s="5">
        <f>F48-E48</f>
        <v>-19.7</v>
      </c>
      <c r="H48" s="6">
        <f>IFERROR(G48/E48,"-")</f>
        <v>-1</v>
      </c>
    </row>
    <row r="49" spans="1:8">
      <c r="A49" s="4" t="s">
        <v>41</v>
      </c>
      <c r="B49" s="4" t="s">
        <v>56</v>
      </c>
      <c r="C49" s="5">
        <v>6.8</v>
      </c>
      <c r="D49" s="5">
        <v>0.2</v>
      </c>
      <c r="E49" s="5">
        <v>0.2</v>
      </c>
      <c r="F49" s="5">
        <v>0</v>
      </c>
      <c r="G49" s="5">
        <f>F49-E49</f>
        <v>-0.2</v>
      </c>
      <c r="H49" s="6">
        <f>IFERROR(G49/E49,"-")</f>
        <v>-1</v>
      </c>
    </row>
    <row r="50" spans="1:8">
      <c r="A50" s="4" t="s">
        <v>41</v>
      </c>
      <c r="B50" s="4" t="s">
        <v>57</v>
      </c>
      <c r="C50" s="5">
        <v>0</v>
      </c>
      <c r="D50" s="5">
        <v>0</v>
      </c>
      <c r="E50" s="5">
        <v>0</v>
      </c>
      <c r="F50" s="5">
        <v>0</v>
      </c>
      <c r="G50" s="5">
        <f>F50-E50</f>
        <v>0</v>
      </c>
      <c r="H50" s="6" t="str">
        <f>IFERROR(G50/E50,"-")</f>
        <v>-</v>
      </c>
    </row>
    <row r="51" spans="1:8">
      <c r="A51" s="4" t="s">
        <v>41</v>
      </c>
      <c r="B51" s="4" t="s">
        <v>58</v>
      </c>
      <c r="C51" s="5">
        <v>0</v>
      </c>
      <c r="D51" s="5">
        <v>0</v>
      </c>
      <c r="E51" s="5">
        <v>0</v>
      </c>
      <c r="F51" s="5">
        <v>0</v>
      </c>
      <c r="G51" s="5">
        <f>F51-E51</f>
        <v>0</v>
      </c>
      <c r="H51" s="6" t="str">
        <f>IFERROR(G51/E51,"-")</f>
        <v>-</v>
      </c>
    </row>
    <row r="52" spans="1:8">
      <c r="A52" s="4" t="s">
        <v>41</v>
      </c>
      <c r="B52" s="4" t="s">
        <v>59</v>
      </c>
      <c r="C52" s="5">
        <v>0</v>
      </c>
      <c r="D52" s="5">
        <v>0</v>
      </c>
      <c r="E52" s="5">
        <v>0</v>
      </c>
      <c r="F52" s="5">
        <v>0</v>
      </c>
      <c r="G52" s="5">
        <f>F52-E52</f>
        <v>0</v>
      </c>
      <c r="H52" s="6" t="str">
        <f>IFERROR(G52/E52,"-")</f>
        <v>-</v>
      </c>
    </row>
    <row r="53" spans="1:8">
      <c r="A53" s="4" t="s">
        <v>41</v>
      </c>
      <c r="B53" s="4" t="s">
        <v>60</v>
      </c>
      <c r="C53" s="5">
        <v>0.8</v>
      </c>
      <c r="D53" s="5">
        <v>0</v>
      </c>
      <c r="E53" s="5">
        <v>0</v>
      </c>
      <c r="F53" s="5">
        <v>0</v>
      </c>
      <c r="G53" s="5">
        <f>F53-E53</f>
        <v>0</v>
      </c>
      <c r="H53" s="6" t="str">
        <f>IFERROR(G53/E53,"-")</f>
        <v>-</v>
      </c>
    </row>
    <row r="54" spans="1:8">
      <c r="A54" s="4" t="s">
        <v>41</v>
      </c>
      <c r="B54" s="4" t="s">
        <v>61</v>
      </c>
      <c r="C54" s="5">
        <v>0</v>
      </c>
      <c r="D54" s="5">
        <v>0</v>
      </c>
      <c r="E54" s="5">
        <v>0</v>
      </c>
      <c r="F54" s="5">
        <v>0.1</v>
      </c>
      <c r="G54" s="5">
        <f>F54-E54</f>
        <v>0.1</v>
      </c>
      <c r="H54" s="6" t="str">
        <f>IFERROR(G54/E54,"-")</f>
        <v>-</v>
      </c>
    </row>
    <row r="55" spans="1:8">
      <c r="A55" s="4" t="s">
        <v>41</v>
      </c>
      <c r="B55" s="4" t="s">
        <v>62</v>
      </c>
      <c r="C55" s="5">
        <v>0</v>
      </c>
      <c r="D55" s="5">
        <v>0</v>
      </c>
      <c r="E55" s="5">
        <v>0</v>
      </c>
      <c r="F55" s="5">
        <v>5.9</v>
      </c>
      <c r="G55" s="5">
        <f>F55-E55</f>
        <v>5.9</v>
      </c>
      <c r="H55" s="6" t="str">
        <f>IFERROR(G55/E55,"-")</f>
        <v>-</v>
      </c>
    </row>
    <row r="56" spans="1:8">
      <c r="A56" s="4" t="s">
        <v>41</v>
      </c>
      <c r="B56" s="4" t="s">
        <v>63</v>
      </c>
      <c r="C56" s="5">
        <v>0</v>
      </c>
      <c r="D56" s="5">
        <v>0</v>
      </c>
      <c r="E56" s="5">
        <v>0</v>
      </c>
      <c r="F56" s="5">
        <v>0</v>
      </c>
      <c r="G56" s="5">
        <f>F56-E56</f>
        <v>0</v>
      </c>
      <c r="H56" s="6" t="str">
        <f>IFERROR(G56/E56,"-")</f>
        <v>-</v>
      </c>
    </row>
    <row r="57" spans="1:8">
      <c r="A57" s="4" t="s">
        <v>41</v>
      </c>
      <c r="B57" s="4" t="s">
        <v>64</v>
      </c>
      <c r="C57" s="5">
        <v>0.2</v>
      </c>
      <c r="D57" s="5">
        <v>0</v>
      </c>
      <c r="E57" s="5">
        <v>0</v>
      </c>
      <c r="F57" s="5">
        <v>0</v>
      </c>
      <c r="G57" s="5">
        <f>F57-E57</f>
        <v>0</v>
      </c>
      <c r="H57" s="6" t="str">
        <f>IFERROR(G57/E57,"-")</f>
        <v>-</v>
      </c>
    </row>
    <row r="58" spans="1:8">
      <c r="A58" s="4" t="s">
        <v>41</v>
      </c>
      <c r="B58" s="4" t="s">
        <v>65</v>
      </c>
      <c r="C58" s="5">
        <v>0</v>
      </c>
      <c r="D58" s="5">
        <v>0</v>
      </c>
      <c r="E58" s="5">
        <v>0</v>
      </c>
      <c r="F58" s="5">
        <v>0.1</v>
      </c>
      <c r="G58" s="5">
        <f>F58-E58</f>
        <v>0.1</v>
      </c>
      <c r="H58" s="6" t="str">
        <f>IFERROR(G58/E58,"-")</f>
        <v>-</v>
      </c>
    </row>
    <row r="59" spans="1:8">
      <c r="A59" s="4" t="s">
        <v>41</v>
      </c>
      <c r="B59" s="4" t="s">
        <v>66</v>
      </c>
      <c r="C59" s="5">
        <v>0</v>
      </c>
      <c r="D59" s="5">
        <v>0</v>
      </c>
      <c r="E59" s="5">
        <v>0</v>
      </c>
      <c r="F59" s="5">
        <v>0.5</v>
      </c>
      <c r="G59" s="5">
        <f>F59-E59</f>
        <v>0.5</v>
      </c>
      <c r="H59" s="6" t="str">
        <f>IFERROR(G59/E59,"-")</f>
        <v>-</v>
      </c>
    </row>
    <row r="60" spans="1:8">
      <c r="A60" s="7" t="s">
        <v>39</v>
      </c>
      <c r="B60" s="7"/>
      <c r="C60" s="8">
        <f>SUM(C35:C59)</f>
        <v>606093.80000000005</v>
      </c>
      <c r="D60" s="8">
        <f>SUM(D35:D59)</f>
        <v>604532.99999999988</v>
      </c>
      <c r="E60" s="8">
        <f>SUM(E35:E59)</f>
        <v>425577.8000000001</v>
      </c>
      <c r="F60" s="8">
        <f>SUM(F35:F59)</f>
        <v>487054.79999999993</v>
      </c>
      <c r="G60" s="8">
        <f>F60-E60</f>
        <v>61476.999999999825</v>
      </c>
      <c r="H60" s="9">
        <f>IFERROR(G60/E60,"-")</f>
        <v>0.1444553733770883</v>
      </c>
    </row>
    <row r="61" spans="1:8">
      <c r="A61" s="10" t="s">
        <v>67</v>
      </c>
      <c r="B61" s="10"/>
      <c r="C61" s="11">
        <f>C33+C60</f>
        <v>1115398.5</v>
      </c>
      <c r="D61" s="11">
        <f>D33+D60</f>
        <v>1140696.1999999997</v>
      </c>
      <c r="E61" s="11">
        <f>E33+E60</f>
        <v>797049.9</v>
      </c>
      <c r="F61" s="11">
        <f>F33+F60</f>
        <v>873597.2</v>
      </c>
      <c r="G61" s="11">
        <f>F61-E61</f>
        <v>76547.29999999993</v>
      </c>
      <c r="H61" s="12">
        <f>IFERROR(G61/E61,"-")</f>
        <v>9.603827815548302E-2</v>
      </c>
    </row>
  </sheetData>
  <mergeCells count="11">
    <mergeCell ref="A6:H6"/>
    <mergeCell ref="A34:H34"/>
    <mergeCell ref="A1:H1"/>
    <mergeCell ref="A2:H2"/>
    <mergeCell ref="A4:A5"/>
    <mergeCell ref="B4:B5"/>
    <mergeCell ref="C4:C5"/>
    <mergeCell ref="D4:D5"/>
    <mergeCell ref="E4:E5"/>
    <mergeCell ref="F4:F5"/>
    <mergeCell ref="G4:H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2026-10-08T12:26:57Z</dcterms:created>
  <dcterms:modified xsi:type="dcterms:W3CDTF">2026-10-08T12:29:03Z</dcterms:modified>
  <cp:category/>
  <cp:contentStatus/>
</cp:coreProperties>
</file>